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E1DB6560-59C4-4B13-88CF-51EF2074FB43}" xr6:coauthVersionLast="47" xr6:coauthVersionMax="47" xr10:uidLastSave="{00000000-0000-0000-0000-000000000000}"/>
  <bookViews>
    <workbookView xWindow="3450" yWindow="3450" windowWidth="18765" windowHeight="11610" xr2:uid="{33BDCFD4-272A-45A0-8933-E80CCC18E226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71" i="1"/>
  <c r="G71" i="1"/>
  <c r="D72" i="1"/>
  <c r="D73" i="1"/>
  <c r="G73" i="1"/>
  <c r="D74" i="1"/>
  <c r="D75" i="1"/>
  <c r="D76" i="1"/>
  <c r="D77" i="1"/>
  <c r="G77" i="1"/>
  <c r="D69" i="1"/>
  <c r="D68" i="1"/>
  <c r="G68" i="1"/>
  <c r="D61" i="1"/>
  <c r="G61" i="1"/>
  <c r="D62" i="1"/>
  <c r="D63" i="1"/>
  <c r="G63" i="1"/>
  <c r="D64" i="1"/>
  <c r="D65" i="1"/>
  <c r="G65" i="1"/>
  <c r="D66" i="1"/>
  <c r="D60" i="1"/>
  <c r="G60" i="1"/>
  <c r="D51" i="1"/>
  <c r="G51" i="1"/>
  <c r="D52" i="1"/>
  <c r="D53" i="1"/>
  <c r="D54" i="1"/>
  <c r="D55" i="1"/>
  <c r="D56" i="1"/>
  <c r="G56" i="1"/>
  <c r="D57" i="1"/>
  <c r="G57" i="1"/>
  <c r="D50" i="1"/>
  <c r="D44" i="1"/>
  <c r="G44" i="1"/>
  <c r="D45" i="1"/>
  <c r="G45" i="1"/>
  <c r="D46" i="1"/>
  <c r="D43" i="1"/>
  <c r="G43" i="1"/>
  <c r="D33" i="1"/>
  <c r="G33" i="1"/>
  <c r="D34" i="1"/>
  <c r="D31" i="1"/>
  <c r="G31" i="1"/>
  <c r="D35" i="1"/>
  <c r="D36" i="1"/>
  <c r="G36" i="1"/>
  <c r="D37" i="1"/>
  <c r="D38" i="1"/>
  <c r="D39" i="1"/>
  <c r="G39" i="1"/>
  <c r="D40" i="1"/>
  <c r="G40" i="1"/>
  <c r="D32" i="1"/>
  <c r="D24" i="1"/>
  <c r="G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G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82" i="1"/>
  <c r="G69" i="1"/>
  <c r="G70" i="1"/>
  <c r="G72" i="1"/>
  <c r="G74" i="1"/>
  <c r="G75" i="1"/>
  <c r="G76" i="1"/>
  <c r="G62" i="1"/>
  <c r="G64" i="1"/>
  <c r="G66" i="1"/>
  <c r="G52" i="1"/>
  <c r="G53" i="1"/>
  <c r="G54" i="1"/>
  <c r="G55" i="1"/>
  <c r="G46" i="1"/>
  <c r="G35" i="1"/>
  <c r="G37" i="1"/>
  <c r="G38" i="1"/>
  <c r="G32" i="1"/>
  <c r="G17" i="1"/>
  <c r="D79" i="1"/>
  <c r="G79" i="1"/>
  <c r="G80" i="1"/>
  <c r="D59" i="1"/>
  <c r="G59" i="1"/>
  <c r="D49" i="1"/>
  <c r="B48" i="1"/>
  <c r="C11" i="1"/>
  <c r="C85" i="1"/>
  <c r="D22" i="1"/>
  <c r="F11" i="1"/>
  <c r="F85" i="1"/>
  <c r="G22" i="1"/>
  <c r="E11" i="1"/>
  <c r="E85" i="1"/>
  <c r="B11" i="1"/>
  <c r="B85" i="1"/>
  <c r="D12" i="1"/>
  <c r="G12" i="1"/>
  <c r="G49" i="1"/>
  <c r="D42" i="1"/>
  <c r="G42" i="1"/>
  <c r="G11" i="1"/>
  <c r="G50" i="1"/>
  <c r="D11" i="1"/>
  <c r="G34" i="1"/>
  <c r="D48" i="1"/>
  <c r="G48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<sst xmlns="http://schemas.openxmlformats.org/spreadsheetml/2006/main" count="80" uniqueCount="48">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</sst>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4B7C-BA9A-43AB-B760-4E719CDA9D94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80576731.550000012</v>
      </c>
      <c r="C11" s="4">
        <f t="shared" si="0"/>
        <v>6971941.9299999997</v>
      </c>
      <c r="D11" s="4">
        <f t="shared" si="0"/>
        <v>87548673.480000004</v>
      </c>
      <c r="E11" s="4">
        <f t="shared" si="0"/>
        <v>41325750.269999996</v>
      </c>
      <c r="F11" s="4">
        <f t="shared" si="0"/>
        <v>41325750.269999996</v>
      </c>
      <c r="G11" s="4">
        <f t="shared" si="0"/>
        <v>46222923.210000008</v>
      </c>
    </row>
    <row r="12" spans="1:7" x14ac:dyDescent="0.2">
      <c r="A12" s="8" t="s">
        <v>12</v>
      </c>
      <c r="B12" s="4">
        <f>SUM(B13:B20)</f>
        <v>47094593.670000002</v>
      </c>
      <c r="C12" s="4">
        <f>SUM(C13:C20)</f>
        <v>-1075786</v>
      </c>
      <c r="D12" s="4">
        <f>SUM(D13:D20)</f>
        <v>46018807.670000002</v>
      </c>
      <c r="E12" s="4">
        <f>SUM(E13:E20)</f>
        <v>21380295.02</v>
      </c>
      <c r="F12" s="4">
        <f>SUM(F13:F20)</f>
        <v>21380295.02</v>
      </c>
      <c r="G12" s="4">
        <f>D12-E12</f>
        <v>24638512.650000002</v>
      </c>
    </row>
    <row r="13" spans="1:7" x14ac:dyDescent="0.2">
      <c r="A13" s="11" t="s">
        <v>13</v>
      </c>
      <c r="B13" s="5">
        <v>5125528.54</v>
      </c>
      <c r="C13" s="5">
        <v>85729.96</v>
      </c>
      <c r="D13" s="5">
        <f>B13+C13</f>
        <v>5211258.5</v>
      </c>
      <c r="E13" s="5">
        <v>3713132.28</v>
      </c>
      <c r="F13" s="5">
        <v>3713132.28</v>
      </c>
      <c r="G13" s="5">
        <f t="shared" ref="G13:G20" si="1">D13-E13</f>
        <v>1498126.2200000002</v>
      </c>
    </row>
    <row r="14" spans="1:7" x14ac:dyDescent="0.2">
      <c r="A14" s="11" t="s">
        <v>14</v>
      </c>
      <c r="B14" s="5">
        <v>913936.74</v>
      </c>
      <c r="C14" s="5">
        <v>277102.93</v>
      </c>
      <c r="D14" s="5">
        <f t="shared" ref="D14:D20" si="2">B14+C14</f>
        <v>1191039.67</v>
      </c>
      <c r="E14" s="5">
        <v>363083.49</v>
      </c>
      <c r="F14" s="5">
        <v>363083.49</v>
      </c>
      <c r="G14" s="5">
        <f t="shared" si="1"/>
        <v>827956.17999999993</v>
      </c>
    </row>
    <row r="15" spans="1:7" x14ac:dyDescent="0.2">
      <c r="A15" s="11" t="s">
        <v>15</v>
      </c>
      <c r="B15" s="5">
        <v>40033762.469999999</v>
      </c>
      <c r="C15" s="5">
        <v>-1586537.54</v>
      </c>
      <c r="D15" s="5">
        <f t="shared" si="2"/>
        <v>38447224.93</v>
      </c>
      <c r="E15" s="5">
        <v>17155180.649999999</v>
      </c>
      <c r="F15" s="5">
        <v>17155180.649999999</v>
      </c>
      <c r="G15" s="5">
        <f t="shared" si="1"/>
        <v>21292044.280000001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1021365.92</v>
      </c>
      <c r="C19" s="5">
        <v>147918.65</v>
      </c>
      <c r="D19" s="5">
        <f t="shared" si="2"/>
        <v>1169284.57</v>
      </c>
      <c r="E19" s="5">
        <v>148898.6</v>
      </c>
      <c r="F19" s="5">
        <v>148898.6</v>
      </c>
      <c r="G19" s="5">
        <f t="shared" si="1"/>
        <v>1020385.9700000001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33482137.880000003</v>
      </c>
      <c r="C22" s="4">
        <f>SUM(C23:C29)</f>
        <v>8047727.9299999997</v>
      </c>
      <c r="D22" s="4">
        <f>SUM(D23:D29)</f>
        <v>41529865.810000002</v>
      </c>
      <c r="E22" s="4">
        <f>SUM(E23:E29)</f>
        <v>19945455.25</v>
      </c>
      <c r="F22" s="4">
        <f>SUM(F23:F29)</f>
        <v>19945455.25</v>
      </c>
      <c r="G22" s="4">
        <f t="shared" ref="G22:G29" si="3">D22-E22</f>
        <v>21584410.560000002</v>
      </c>
    </row>
    <row r="23" spans="1:7" x14ac:dyDescent="0.2">
      <c r="A23" s="11" t="s">
        <v>22</v>
      </c>
      <c r="B23" s="5">
        <v>580008.88</v>
      </c>
      <c r="C23" s="5">
        <v>581024.91</v>
      </c>
      <c r="D23" s="5">
        <f>B23+C23</f>
        <v>1161033.79</v>
      </c>
      <c r="E23" s="5">
        <v>572577.43999999994</v>
      </c>
      <c r="F23" s="5">
        <v>572577.43999999994</v>
      </c>
      <c r="G23" s="5">
        <f t="shared" si="3"/>
        <v>588456.35000000009</v>
      </c>
    </row>
    <row r="24" spans="1:7" x14ac:dyDescent="0.2">
      <c r="A24" s="11" t="s">
        <v>23</v>
      </c>
      <c r="B24" s="5">
        <v>13603229.17</v>
      </c>
      <c r="C24" s="5">
        <v>3642027.18</v>
      </c>
      <c r="D24" s="5">
        <f t="shared" ref="D24:D29" si="4">B24+C24</f>
        <v>17245256.350000001</v>
      </c>
      <c r="E24" s="5">
        <v>7487149.0199999996</v>
      </c>
      <c r="F24" s="5">
        <v>7487149.0199999996</v>
      </c>
      <c r="G24" s="5">
        <f t="shared" si="3"/>
        <v>9758107.3300000019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>
        <v>1675415.49</v>
      </c>
      <c r="C26" s="5">
        <v>1514410.8</v>
      </c>
      <c r="D26" s="5">
        <f t="shared" si="4"/>
        <v>3189826.29</v>
      </c>
      <c r="E26" s="5">
        <v>1899812.76</v>
      </c>
      <c r="F26" s="5">
        <v>1899812.76</v>
      </c>
      <c r="G26" s="5">
        <f t="shared" si="3"/>
        <v>1290013.53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17623484.34</v>
      </c>
      <c r="C28" s="5">
        <v>2310265.04</v>
      </c>
      <c r="D28" s="5">
        <f t="shared" si="4"/>
        <v>19933749.379999999</v>
      </c>
      <c r="E28" s="5">
        <v>9985916.0299999993</v>
      </c>
      <c r="F28" s="5">
        <v>9985916.0299999993</v>
      </c>
      <c r="G28" s="5">
        <f t="shared" si="3"/>
        <v>9947833.3499999996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50964690.409999996</v>
      </c>
      <c r="C48" s="4">
        <f>C49+C59+C68+C79</f>
        <v>13506208.59</v>
      </c>
      <c r="D48" s="4">
        <f>D49+D59+D68+D79</f>
        <v>64470899</v>
      </c>
      <c r="E48" s="4">
        <f>E49+E59+E68+E79</f>
        <v>29323172.100000001</v>
      </c>
      <c r="F48" s="4">
        <f>F49+F59+F68+F79</f>
        <v>29204151.359999999</v>
      </c>
      <c r="G48" s="4">
        <f t="shared" ref="G48:G83" si="7">D48-E48</f>
        <v>35147726.899999999</v>
      </c>
    </row>
    <row r="49" spans="1:7" x14ac:dyDescent="0.2">
      <c r="A49" s="8" t="s">
        <v>12</v>
      </c>
      <c r="B49" s="4">
        <f>SUM(B50:B57)</f>
        <v>33345734.729999997</v>
      </c>
      <c r="C49" s="4">
        <f>SUM(C50:C57)</f>
        <v>6980244.459999999</v>
      </c>
      <c r="D49" s="4">
        <f>SUM(D50:D57)</f>
        <v>40325979.189999998</v>
      </c>
      <c r="E49" s="4">
        <f>SUM(E50:E57)</f>
        <v>25679357.539999999</v>
      </c>
      <c r="F49" s="4">
        <f>SUM(F50:F57)</f>
        <v>25592236.539999999</v>
      </c>
      <c r="G49" s="4">
        <f t="shared" si="7"/>
        <v>14646621.649999999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>
        <v>3226375.2</v>
      </c>
      <c r="C51" s="5">
        <v>-602181.15</v>
      </c>
      <c r="D51" s="5">
        <f t="shared" ref="D51:D57" si="8">B51+C51</f>
        <v>2624194.0500000003</v>
      </c>
      <c r="E51" s="5">
        <v>1562105.29</v>
      </c>
      <c r="F51" s="5">
        <v>1562105.29</v>
      </c>
      <c r="G51" s="5">
        <f t="shared" si="7"/>
        <v>1062088.7600000002</v>
      </c>
    </row>
    <row r="52" spans="1:7" x14ac:dyDescent="0.2">
      <c r="A52" s="11" t="s">
        <v>15</v>
      </c>
      <c r="B52" s="5">
        <v>25529134.449999999</v>
      </c>
      <c r="C52" s="5">
        <v>-2757971.68</v>
      </c>
      <c r="D52" s="5">
        <f t="shared" si="8"/>
        <v>22771162.77</v>
      </c>
      <c r="E52" s="5">
        <v>18960738.300000001</v>
      </c>
      <c r="F52" s="5">
        <v>18873617.300000001</v>
      </c>
      <c r="G52" s="5">
        <f t="shared" si="7"/>
        <v>3810424.4699999988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4590225.08</v>
      </c>
      <c r="C56" s="5">
        <v>10340397.289999999</v>
      </c>
      <c r="D56" s="5">
        <f t="shared" si="8"/>
        <v>14930622.369999999</v>
      </c>
      <c r="E56" s="5">
        <v>5156513.95</v>
      </c>
      <c r="F56" s="5">
        <v>5156513.95</v>
      </c>
      <c r="G56" s="5">
        <f t="shared" si="7"/>
        <v>9774108.4199999981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17618955.68</v>
      </c>
      <c r="C59" s="4">
        <f>SUM(C60:C66)</f>
        <v>6525964.1299999999</v>
      </c>
      <c r="D59" s="4">
        <f>SUM(D60:D66)</f>
        <v>24144919.810000002</v>
      </c>
      <c r="E59" s="4">
        <f>SUM(E60:E66)</f>
        <v>3643814.5600000005</v>
      </c>
      <c r="F59" s="4">
        <f>SUM(F60:F66)</f>
        <v>3611914.8200000003</v>
      </c>
      <c r="G59" s="4">
        <f t="shared" si="7"/>
        <v>20501105.25</v>
      </c>
    </row>
    <row r="60" spans="1:7" x14ac:dyDescent="0.2">
      <c r="A60" s="11" t="s">
        <v>22</v>
      </c>
      <c r="B60" s="5">
        <v>0</v>
      </c>
      <c r="C60" s="5">
        <v>2000802.67</v>
      </c>
      <c r="D60" s="5">
        <f>B60+C60</f>
        <v>2000802.67</v>
      </c>
      <c r="E60" s="5">
        <v>1159554.1200000001</v>
      </c>
      <c r="F60" s="5">
        <v>1159554.1200000001</v>
      </c>
      <c r="G60" s="5">
        <f t="shared" si="7"/>
        <v>841248.54999999981</v>
      </c>
    </row>
    <row r="61" spans="1:7" x14ac:dyDescent="0.2">
      <c r="A61" s="11" t="s">
        <v>23</v>
      </c>
      <c r="B61" s="5">
        <v>17290107.989999998</v>
      </c>
      <c r="C61" s="5">
        <v>4105420.41</v>
      </c>
      <c r="D61" s="5">
        <f t="shared" ref="D61:D66" si="9">B61+C61</f>
        <v>21395528.399999999</v>
      </c>
      <c r="E61" s="5">
        <v>1904138.95</v>
      </c>
      <c r="F61" s="5">
        <v>1872239.21</v>
      </c>
      <c r="G61" s="5">
        <f t="shared" si="7"/>
        <v>19491389.449999999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389100.17</v>
      </c>
      <c r="D63" s="5">
        <f t="shared" si="9"/>
        <v>389100.17</v>
      </c>
      <c r="E63" s="5">
        <v>320890.93</v>
      </c>
      <c r="F63" s="5">
        <v>320890.93</v>
      </c>
      <c r="G63" s="5">
        <f t="shared" si="7"/>
        <v>68209.239999999991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328847.69</v>
      </c>
      <c r="C65" s="5">
        <v>30640.880000000001</v>
      </c>
      <c r="D65" s="5">
        <f t="shared" si="9"/>
        <v>359488.57</v>
      </c>
      <c r="E65" s="5">
        <v>259230.56</v>
      </c>
      <c r="F65" s="5">
        <v>259230.56</v>
      </c>
      <c r="G65" s="5">
        <f t="shared" si="7"/>
        <v>100258.01000000001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131541421.96000001</v>
      </c>
      <c r="C85" s="4">
        <f t="shared" si="11"/>
        <v>20478150.52</v>
      </c>
      <c r="D85" s="4">
        <f t="shared" si="11"/>
        <v>152019572.48000002</v>
      </c>
      <c r="E85" s="4">
        <f t="shared" si="11"/>
        <v>70648922.370000005</v>
      </c>
      <c r="F85" s="4">
        <f t="shared" si="11"/>
        <v>70529901.629999995</v>
      </c>
      <c r="G85" s="4">
        <f t="shared" si="11"/>
        <v>81370650.110000014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2025-10-14T21:04:03Z</dcterms:modified>
</cp:coreProperties>
</file>